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75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8" i="1" l="1"/>
  <c r="L100" i="1"/>
  <c r="I197" i="1"/>
  <c r="G177" i="1"/>
  <c r="I81" i="1"/>
  <c r="I198" i="1" s="1"/>
  <c r="G62" i="1"/>
  <c r="F198" i="1"/>
  <c r="G198" i="1"/>
  <c r="H198" i="1"/>
  <c r="J198" i="1"/>
</calcChain>
</file>

<file path=xl/sharedStrings.xml><?xml version="1.0" encoding="utf-8"?>
<sst xmlns="http://schemas.openxmlformats.org/spreadsheetml/2006/main" count="284" uniqueCount="90">
  <si>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</si>
  <si>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</si>
  <si>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</si>
  <si>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</si>
  <si>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</si>
  <si>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</si>
  <si>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</si>
  <si>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</si>
  <si>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</si>
  <si>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</si>
  <si>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</si>
  <si>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</si>
  <si>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</si>
  <si>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</si>
  <si>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</si>
  <si>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</si>
  <si>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</si>
  <si>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</si>
  <si>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</si>
  <si>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</si>
  <si>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</si>
  <si>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</si>
  <si>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</si>
  <si>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</si>
  <si>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</si>
  <si>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</si>
  <si>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</si>
  <si>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</si>
  <si>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</si>
  <si>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</si>
  <si>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</si>
  <si>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</si>
  <si>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</si>
  <si>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</si>
  <si>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</si>
  <si>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</si>
  <si>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</si>
  <si>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</si>
  <si>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</si>
  <si>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</si>
  <si>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Котлета из курицы</t>
  </si>
  <si>
    <t>Чай с сахаром</t>
  </si>
  <si>
    <t>Хлеб пшеничный</t>
  </si>
  <si>
    <t>Хлеб Дарницкий</t>
  </si>
  <si>
    <t>-</t>
  </si>
  <si>
    <t>54-3г</t>
  </si>
  <si>
    <t>54-5м</t>
  </si>
  <si>
    <t>54-2гн</t>
  </si>
  <si>
    <t>пром</t>
  </si>
  <si>
    <t>Жаркое по-домашнему</t>
  </si>
  <si>
    <t>Компот из вишни</t>
  </si>
  <si>
    <t>54-9м</t>
  </si>
  <si>
    <t>54-6хн</t>
  </si>
  <si>
    <t>Каша манная молочная жидкая</t>
  </si>
  <si>
    <t>Какао с молоком</t>
  </si>
  <si>
    <t>54-21гн</t>
  </si>
  <si>
    <t>Запеканка из творога</t>
  </si>
  <si>
    <t>Молоко сгущенное</t>
  </si>
  <si>
    <t xml:space="preserve">Чай с лимоном и сахаром </t>
  </si>
  <si>
    <t>54-1т</t>
  </si>
  <si>
    <t>54-3гн</t>
  </si>
  <si>
    <t>Картофельное пюре</t>
  </si>
  <si>
    <t>Компот из клубники</t>
  </si>
  <si>
    <t>54-11г</t>
  </si>
  <si>
    <t>54-31хн</t>
  </si>
  <si>
    <t>Каша жидкая молочная рисовая</t>
  </si>
  <si>
    <t xml:space="preserve">Хлеб пшеничный </t>
  </si>
  <si>
    <t>Сыр твердых сортов в нарезке</t>
  </si>
  <si>
    <t>54-1з</t>
  </si>
  <si>
    <t>54-25.1к</t>
  </si>
  <si>
    <t>Рис отварной</t>
  </si>
  <si>
    <t>Фрикадельки из кур</t>
  </si>
  <si>
    <t>54-6г</t>
  </si>
  <si>
    <t>54-3соус</t>
  </si>
  <si>
    <t>Джем фруктовый</t>
  </si>
  <si>
    <t>Каша гречневая рассыпчатая</t>
  </si>
  <si>
    <t>54-4г</t>
  </si>
  <si>
    <t>Сок фруктовый</t>
  </si>
  <si>
    <t>Плов из отварной говядины</t>
  </si>
  <si>
    <t>54-11м</t>
  </si>
  <si>
    <t>Салат из свежих огурцов</t>
  </si>
  <si>
    <t>Котлета из говядины</t>
  </si>
  <si>
    <t>54-4м</t>
  </si>
  <si>
    <t>соус красный основной</t>
  </si>
  <si>
    <t>перец долгарский в нарезке</t>
  </si>
  <si>
    <t>54-4з</t>
  </si>
  <si>
    <t>Рыба отварная  запеченная в сметанном соусе</t>
  </si>
  <si>
    <t>54-9р</t>
  </si>
  <si>
    <t>Салат из белокочанной капусты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</si>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</sst>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8" sqref="K1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7.9</v>
      </c>
      <c r="H6" s="40">
        <v>6.8</v>
      </c>
      <c r="I6" s="40">
        <v>25.59</v>
      </c>
      <c r="J6" s="40">
        <v>207.69</v>
      </c>
      <c r="K6" s="41" t="s">
        <v>45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17.28</v>
      </c>
      <c r="H7" s="43">
        <v>3.84</v>
      </c>
      <c r="I7" s="43">
        <v>12.12</v>
      </c>
      <c r="J7" s="43">
        <v>151.68</v>
      </c>
      <c r="K7" s="44" t="s">
        <v>46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 t="s">
        <v>44</v>
      </c>
      <c r="I8" s="43">
        <v>6.5</v>
      </c>
      <c r="J8" s="43">
        <v>26.8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1.98</v>
      </c>
      <c r="H9" s="43">
        <v>0.25</v>
      </c>
      <c r="I9" s="43">
        <v>12.08</v>
      </c>
      <c r="J9" s="43">
        <v>58.75</v>
      </c>
      <c r="K9" s="44" t="s">
        <v>48</v>
      </c>
      <c r="L9" s="43"/>
    </row>
    <row r="10" spans="1:12" ht="15" x14ac:dyDescent="0.25">
      <c r="A10" s="23"/>
      <c r="B10" s="15"/>
      <c r="C10" s="11"/>
      <c r="D10" s="7"/>
      <c r="E10" s="42" t="s">
        <v>43</v>
      </c>
      <c r="F10" s="43">
        <v>30</v>
      </c>
      <c r="G10" s="43">
        <v>1.98</v>
      </c>
      <c r="H10" s="43">
        <v>0.33</v>
      </c>
      <c r="I10" s="43">
        <v>12.3</v>
      </c>
      <c r="J10" s="43">
        <v>61.8</v>
      </c>
      <c r="K10" s="44" t="s">
        <v>48</v>
      </c>
      <c r="L10" s="43"/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29.34</v>
      </c>
      <c r="H13" s="19">
        <f t="shared" si="0"/>
        <v>11.22</v>
      </c>
      <c r="I13" s="19">
        <f t="shared" si="0"/>
        <v>68.59</v>
      </c>
      <c r="J13" s="19">
        <f t="shared" si="0"/>
        <v>506.72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495</v>
      </c>
      <c r="G24" s="32">
        <f t="shared" ref="G24:J24" si="4">G13+G23</f>
        <v>29.34</v>
      </c>
      <c r="H24" s="32">
        <f t="shared" si="4"/>
        <v>11.22</v>
      </c>
      <c r="I24" s="32">
        <f t="shared" si="4"/>
        <v>68.59</v>
      </c>
      <c r="J24" s="32">
        <f t="shared" si="4"/>
        <v>506.72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20.010000000000002</v>
      </c>
      <c r="H25" s="40">
        <v>18.7</v>
      </c>
      <c r="I25" s="40">
        <v>17.2</v>
      </c>
      <c r="J25" s="40">
        <v>318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77</v>
      </c>
      <c r="F27" s="43">
        <v>200</v>
      </c>
      <c r="G27" s="43">
        <v>1</v>
      </c>
      <c r="H27" s="43">
        <v>0.8</v>
      </c>
      <c r="I27" s="43">
        <v>19.399999999999999</v>
      </c>
      <c r="J27" s="43">
        <v>84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1.98</v>
      </c>
      <c r="H28" s="43">
        <v>0.25</v>
      </c>
      <c r="I28" s="43">
        <v>12.08</v>
      </c>
      <c r="J28" s="43">
        <v>58.75</v>
      </c>
      <c r="K28" s="44" t="s">
        <v>48</v>
      </c>
      <c r="L28" s="43"/>
    </row>
    <row r="29" spans="1:12" ht="15" x14ac:dyDescent="0.25">
      <c r="A29" s="14"/>
      <c r="B29" s="15"/>
      <c r="C29" s="11"/>
      <c r="D29" s="7"/>
      <c r="E29" s="42" t="s">
        <v>43</v>
      </c>
      <c r="F29" s="43">
        <v>30</v>
      </c>
      <c r="G29" s="43">
        <v>1.98</v>
      </c>
      <c r="H29" s="43">
        <v>0.33</v>
      </c>
      <c r="I29" s="43">
        <v>12.3</v>
      </c>
      <c r="J29" s="43">
        <v>61.8</v>
      </c>
      <c r="K29" s="44" t="s">
        <v>48</v>
      </c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24.970000000000002</v>
      </c>
      <c r="H32" s="19">
        <f t="shared" ref="H32" si="7">SUM(H25:H31)</f>
        <v>20.079999999999998</v>
      </c>
      <c r="I32" s="19">
        <f t="shared" ref="I32" si="8">SUM(I25:I31)</f>
        <v>60.97999999999999</v>
      </c>
      <c r="J32" s="19">
        <f t="shared" ref="J32:L32" si="9">SUM(J25:J31)</f>
        <v>522.54999999999995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455</v>
      </c>
      <c r="G43" s="32">
        <f t="shared" ref="G43" si="14">G32+G42</f>
        <v>24.970000000000002</v>
      </c>
      <c r="H43" s="32">
        <f t="shared" ref="H43" si="15">H32+H42</f>
        <v>20.079999999999998</v>
      </c>
      <c r="I43" s="32">
        <f t="shared" ref="I43" si="16">I32+I42</f>
        <v>60.97999999999999</v>
      </c>
      <c r="J43" s="32">
        <f t="shared" ref="J43:L43" si="17">J32+J42</f>
        <v>522.54999999999995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7.5</v>
      </c>
      <c r="H44" s="40">
        <v>10</v>
      </c>
      <c r="I44" s="40">
        <v>37.200000000000003</v>
      </c>
      <c r="J44" s="40">
        <v>269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4.5999999999999996</v>
      </c>
      <c r="H46" s="43">
        <v>3.6</v>
      </c>
      <c r="I46" s="43">
        <v>12.6</v>
      </c>
      <c r="J46" s="43">
        <v>100.4</v>
      </c>
      <c r="K46" s="44" t="s">
        <v>55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1.98</v>
      </c>
      <c r="H47" s="43">
        <v>0.25</v>
      </c>
      <c r="I47" s="43">
        <v>12.08</v>
      </c>
      <c r="J47" s="43">
        <v>58.75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14.08</v>
      </c>
      <c r="H51" s="19">
        <f t="shared" ref="H51" si="19">SUM(H44:H50)</f>
        <v>13.85</v>
      </c>
      <c r="I51" s="19">
        <f t="shared" ref="I51" si="20">SUM(I44:I50)</f>
        <v>61.88</v>
      </c>
      <c r="J51" s="19">
        <f t="shared" ref="J51:L51" si="21">SUM(J44:J50)</f>
        <v>428.15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425</v>
      </c>
      <c r="G62" s="32">
        <f t="shared" ref="G62" si="26">G51+G61</f>
        <v>14.08</v>
      </c>
      <c r="H62" s="32">
        <f t="shared" ref="H62" si="27">H51+H61</f>
        <v>13.85</v>
      </c>
      <c r="I62" s="32">
        <f t="shared" ref="I62" si="28">I51+I61</f>
        <v>61.88</v>
      </c>
      <c r="J62" s="32">
        <f t="shared" ref="J62:L62" si="29">J51+J61</f>
        <v>428.15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29.7</v>
      </c>
      <c r="H63" s="40">
        <v>10.7</v>
      </c>
      <c r="I63" s="40">
        <v>21.7</v>
      </c>
      <c r="J63" s="40">
        <v>301.2</v>
      </c>
      <c r="K63" s="41" t="s">
        <v>59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20</v>
      </c>
      <c r="G64" s="43">
        <v>1.47</v>
      </c>
      <c r="H64" s="43">
        <v>1.55</v>
      </c>
      <c r="I64" s="43">
        <v>1.95</v>
      </c>
      <c r="J64" s="43">
        <v>24</v>
      </c>
      <c r="K64" s="44" t="s">
        <v>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0.3</v>
      </c>
      <c r="H65" s="43" t="s">
        <v>44</v>
      </c>
      <c r="I65" s="43">
        <v>6.7</v>
      </c>
      <c r="J65" s="43">
        <v>27.9</v>
      </c>
      <c r="K65" s="44" t="s">
        <v>60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1.98</v>
      </c>
      <c r="H66" s="43">
        <v>0.25</v>
      </c>
      <c r="I66" s="43">
        <v>12.08</v>
      </c>
      <c r="J66" s="43">
        <v>58.75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395</v>
      </c>
      <c r="G70" s="19">
        <f t="shared" ref="G70" si="30">SUM(G63:G69)</f>
        <v>33.449999999999996</v>
      </c>
      <c r="H70" s="19">
        <f t="shared" ref="H70" si="31">SUM(H63:H69)</f>
        <v>12.5</v>
      </c>
      <c r="I70" s="19">
        <f t="shared" ref="I70" si="32">SUM(I63:I69)</f>
        <v>42.43</v>
      </c>
      <c r="J70" s="19">
        <f t="shared" ref="J70:L70" si="33">SUM(J63:J69)</f>
        <v>411.84999999999997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395</v>
      </c>
      <c r="G81" s="32">
        <f t="shared" ref="G81" si="38">G70+G80</f>
        <v>33.449999999999996</v>
      </c>
      <c r="H81" s="32">
        <f t="shared" ref="H81" si="39">H70+H80</f>
        <v>12.5</v>
      </c>
      <c r="I81" s="32">
        <f t="shared" ref="I81" si="40">I70+I80</f>
        <v>42.43</v>
      </c>
      <c r="J81" s="32">
        <f t="shared" ref="J81:L81" si="41">J70+J80</f>
        <v>411.84999999999997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19.12</v>
      </c>
      <c r="H82" s="40">
        <v>18.38</v>
      </c>
      <c r="I82" s="40">
        <v>48.25</v>
      </c>
      <c r="J82" s="40">
        <v>435.38</v>
      </c>
      <c r="K82" s="41" t="s">
        <v>79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0.09</v>
      </c>
      <c r="H84" s="43" t="s">
        <v>44</v>
      </c>
      <c r="I84" s="43">
        <v>7.23</v>
      </c>
      <c r="J84" s="43">
        <v>29.3</v>
      </c>
      <c r="K84" s="44" t="s">
        <v>64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25</v>
      </c>
      <c r="G85" s="43">
        <v>1.98</v>
      </c>
      <c r="H85" s="43">
        <v>0.25</v>
      </c>
      <c r="I85" s="43">
        <v>12.08</v>
      </c>
      <c r="J85" s="43">
        <v>58.75</v>
      </c>
      <c r="K85" s="44" t="s">
        <v>48</v>
      </c>
      <c r="L85" s="43"/>
    </row>
    <row r="86" spans="1:12" ht="15" x14ac:dyDescent="0.25">
      <c r="A86" s="23"/>
      <c r="B86" s="15"/>
      <c r="C86" s="11"/>
      <c r="D86" s="7"/>
      <c r="E86" s="42" t="s">
        <v>43</v>
      </c>
      <c r="F86" s="43">
        <v>30</v>
      </c>
      <c r="G86" s="43">
        <v>1.98</v>
      </c>
      <c r="H86" s="43">
        <v>0.33</v>
      </c>
      <c r="I86" s="43">
        <v>12.3</v>
      </c>
      <c r="J86" s="43">
        <v>61.8</v>
      </c>
      <c r="K86" s="55" t="s">
        <v>48</v>
      </c>
      <c r="L86" s="43"/>
    </row>
    <row r="87" spans="1:12" ht="15" x14ac:dyDescent="0.25">
      <c r="A87" s="23"/>
      <c r="B87" s="15"/>
      <c r="C87" s="11"/>
      <c r="D87" s="54" t="s">
        <v>24</v>
      </c>
      <c r="E87" s="42" t="s">
        <v>80</v>
      </c>
      <c r="F87" s="43">
        <v>80</v>
      </c>
      <c r="G87" s="43">
        <v>0.6</v>
      </c>
      <c r="H87" s="43">
        <v>3.6</v>
      </c>
      <c r="I87" s="43">
        <v>2.4</v>
      </c>
      <c r="J87" s="43">
        <v>44</v>
      </c>
      <c r="K87" s="55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23.770000000000003</v>
      </c>
      <c r="H89" s="19">
        <f t="shared" ref="H89" si="43">SUM(H82:H88)</f>
        <v>22.56</v>
      </c>
      <c r="I89" s="19">
        <f t="shared" ref="I89" si="44">SUM(I82:I88)</f>
        <v>82.26</v>
      </c>
      <c r="J89" s="19">
        <f t="shared" ref="J89:L89" si="45">SUM(J82:J88)</f>
        <v>629.23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585</v>
      </c>
      <c r="G100" s="32">
        <f t="shared" ref="G100" si="50">G89+G99</f>
        <v>23.770000000000003</v>
      </c>
      <c r="H100" s="32">
        <f t="shared" ref="H100" si="51">H89+H99</f>
        <v>22.56</v>
      </c>
      <c r="I100" s="32">
        <f t="shared" ref="I100" si="52">I89+I99</f>
        <v>82.26</v>
      </c>
      <c r="J100" s="32">
        <f t="shared" ref="J100:L100" si="53">J89+J99</f>
        <v>629.23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6.63</v>
      </c>
      <c r="H101" s="40">
        <v>6.75</v>
      </c>
      <c r="I101" s="40">
        <v>35.880000000000003</v>
      </c>
      <c r="J101" s="40">
        <v>230.63</v>
      </c>
      <c r="K101" s="41" t="s">
        <v>69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 t="s">
        <v>44</v>
      </c>
      <c r="I103" s="43">
        <v>6.5</v>
      </c>
      <c r="J103" s="43">
        <v>26.8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15</v>
      </c>
      <c r="G106" s="43">
        <v>3.5</v>
      </c>
      <c r="H106" s="43">
        <v>4.4000000000000004</v>
      </c>
      <c r="I106" s="43" t="s">
        <v>44</v>
      </c>
      <c r="J106" s="43">
        <v>53.8</v>
      </c>
      <c r="K106" s="44" t="s">
        <v>68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12.7</v>
      </c>
      <c r="H108" s="19">
        <f t="shared" si="54"/>
        <v>11.45</v>
      </c>
      <c r="I108" s="19">
        <f t="shared" si="54"/>
        <v>56.870000000000005</v>
      </c>
      <c r="J108" s="19">
        <f t="shared" si="54"/>
        <v>381.73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495</v>
      </c>
      <c r="G119" s="32">
        <f t="shared" ref="G119" si="58">G108+G118</f>
        <v>12.7</v>
      </c>
      <c r="H119" s="32">
        <f t="shared" ref="H119" si="59">H108+H118</f>
        <v>11.45</v>
      </c>
      <c r="I119" s="32">
        <f t="shared" ref="I119" si="60">I108+I118</f>
        <v>56.870000000000005</v>
      </c>
      <c r="J119" s="32">
        <f t="shared" ref="J119:L119" si="61">J108+J118</f>
        <v>381.73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8.3000000000000007</v>
      </c>
      <c r="H120" s="40">
        <v>6.3</v>
      </c>
      <c r="I120" s="40">
        <v>36</v>
      </c>
      <c r="J120" s="40">
        <v>233.7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/>
      <c r="E121" s="42" t="s">
        <v>81</v>
      </c>
      <c r="F121" s="43">
        <v>100</v>
      </c>
      <c r="G121" s="43">
        <v>18.27</v>
      </c>
      <c r="H121" s="43">
        <v>17.47</v>
      </c>
      <c r="I121" s="43">
        <v>16.53</v>
      </c>
      <c r="J121" s="43">
        <v>295.07</v>
      </c>
      <c r="K121" s="44" t="s">
        <v>82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0.09</v>
      </c>
      <c r="H122" s="43" t="s">
        <v>44</v>
      </c>
      <c r="I122" s="43">
        <v>7.23</v>
      </c>
      <c r="J122" s="43">
        <v>29.3</v>
      </c>
      <c r="K122" s="44" t="s">
        <v>64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1.98</v>
      </c>
      <c r="H123" s="43">
        <v>0.25</v>
      </c>
      <c r="I123" s="43">
        <v>12.08</v>
      </c>
      <c r="J123" s="43">
        <v>58.75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/>
      <c r="E124" s="42" t="s">
        <v>43</v>
      </c>
      <c r="F124" s="43">
        <v>30</v>
      </c>
      <c r="G124" s="43">
        <v>1.98</v>
      </c>
      <c r="H124" s="43">
        <v>0.33</v>
      </c>
      <c r="I124" s="43">
        <v>12.3</v>
      </c>
      <c r="J124" s="43">
        <v>61.8</v>
      </c>
      <c r="K124" s="44" t="s">
        <v>48</v>
      </c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83</v>
      </c>
      <c r="F126" s="43">
        <v>30</v>
      </c>
      <c r="G126" s="43">
        <v>0.99</v>
      </c>
      <c r="H126" s="43">
        <v>0.72</v>
      </c>
      <c r="I126" s="43">
        <v>2.67</v>
      </c>
      <c r="J126" s="43">
        <v>21.24</v>
      </c>
      <c r="K126" s="44" t="s">
        <v>73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31.61</v>
      </c>
      <c r="H127" s="19">
        <f t="shared" si="62"/>
        <v>25.069999999999997</v>
      </c>
      <c r="I127" s="19">
        <f t="shared" si="62"/>
        <v>86.81</v>
      </c>
      <c r="J127" s="19">
        <f t="shared" si="62"/>
        <v>699.8599999999999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customHeight="1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31.61</v>
      </c>
      <c r="H138" s="32">
        <f t="shared" ref="H138" si="67">H127+H137</f>
        <v>25.069999999999997</v>
      </c>
      <c r="I138" s="32">
        <f t="shared" ref="I138" si="68">I127+I137</f>
        <v>86.81</v>
      </c>
      <c r="J138" s="32">
        <f t="shared" ref="J138:L138" si="69">J127+J137</f>
        <v>699.8599999999999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3.2</v>
      </c>
      <c r="H139" s="40">
        <v>5.2</v>
      </c>
      <c r="I139" s="40">
        <v>19.8</v>
      </c>
      <c r="J139" s="40">
        <v>139.4</v>
      </c>
      <c r="K139" s="41" t="s">
        <v>63</v>
      </c>
      <c r="L139" s="40"/>
    </row>
    <row r="140" spans="1:12" ht="15" x14ac:dyDescent="0.25">
      <c r="A140" s="23"/>
      <c r="B140" s="15"/>
      <c r="C140" s="11"/>
      <c r="D140" s="8"/>
      <c r="E140" s="56" t="s">
        <v>71</v>
      </c>
      <c r="F140" s="57">
        <v>100</v>
      </c>
      <c r="G140" s="57">
        <v>14.6</v>
      </c>
      <c r="H140" s="57">
        <v>16.3</v>
      </c>
      <c r="I140" s="57">
        <v>8.6999999999999993</v>
      </c>
      <c r="J140" s="57">
        <v>240</v>
      </c>
      <c r="K140" s="58">
        <v>127</v>
      </c>
      <c r="L140" s="57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0.3</v>
      </c>
      <c r="H141" s="43" t="s">
        <v>44</v>
      </c>
      <c r="I141" s="43">
        <v>6.7</v>
      </c>
      <c r="J141" s="43">
        <v>27.9</v>
      </c>
      <c r="K141" s="44" t="s">
        <v>60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1.98</v>
      </c>
      <c r="H142" s="43">
        <v>0.25</v>
      </c>
      <c r="I142" s="43">
        <v>12.08</v>
      </c>
      <c r="J142" s="43">
        <v>58.75</v>
      </c>
      <c r="K142" s="44" t="s">
        <v>48</v>
      </c>
      <c r="L142" s="43"/>
    </row>
    <row r="143" spans="1:12" ht="15.75" customHeight="1" x14ac:dyDescent="0.25">
      <c r="A143" s="23"/>
      <c r="B143" s="15"/>
      <c r="C143" s="11"/>
      <c r="D143" s="7"/>
      <c r="E143" s="42" t="s">
        <v>43</v>
      </c>
      <c r="F143" s="43">
        <v>30</v>
      </c>
      <c r="G143" s="43">
        <v>1.98</v>
      </c>
      <c r="H143" s="43">
        <v>0.33</v>
      </c>
      <c r="I143" s="43">
        <v>12.3</v>
      </c>
      <c r="J143" s="43">
        <v>61.8</v>
      </c>
      <c r="K143" s="44" t="s">
        <v>48</v>
      </c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84</v>
      </c>
      <c r="F144" s="43">
        <v>60</v>
      </c>
      <c r="G144" s="43">
        <v>0.8</v>
      </c>
      <c r="H144" s="43">
        <v>0.1</v>
      </c>
      <c r="I144" s="43">
        <v>2.9</v>
      </c>
      <c r="J144" s="43">
        <v>15.4</v>
      </c>
      <c r="K144" s="55" t="s">
        <v>85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SUM(F139:F146)</f>
        <v>565</v>
      </c>
      <c r="G147" s="19">
        <f>SUM(G139:G146)</f>
        <v>22.860000000000003</v>
      </c>
      <c r="H147" s="19">
        <f>SUM(H139:H146)</f>
        <v>22.18</v>
      </c>
      <c r="I147" s="19">
        <f>SUM(I139:I146)</f>
        <v>62.48</v>
      </c>
      <c r="J147" s="19">
        <f>SUM(J139:J146)</f>
        <v>543.24999999999989</v>
      </c>
      <c r="K147" s="25"/>
      <c r="L147" s="19">
        <f>SUM(L139:L146)</f>
        <v>0</v>
      </c>
    </row>
    <row r="148" spans="1:12" ht="15" x14ac:dyDescent="0.2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0">SUM(G148:G156)</f>
        <v>0</v>
      </c>
      <c r="H157" s="19">
        <f t="shared" si="70"/>
        <v>0</v>
      </c>
      <c r="I157" s="19">
        <f t="shared" si="70"/>
        <v>0</v>
      </c>
      <c r="J157" s="19">
        <f t="shared" si="70"/>
        <v>0</v>
      </c>
      <c r="K157" s="25"/>
      <c r="L157" s="19">
        <f t="shared" ref="L157" si="71">SUM(L148:L156)</f>
        <v>0</v>
      </c>
    </row>
    <row r="158" spans="1:12" ht="15" customHeight="1" thickBot="1" x14ac:dyDescent="0.25">
      <c r="A158" s="29">
        <f>A139</f>
        <v>2</v>
      </c>
      <c r="B158" s="30">
        <f>B139</f>
        <v>3</v>
      </c>
      <c r="C158" s="51" t="s">
        <v>4</v>
      </c>
      <c r="D158" s="52"/>
      <c r="E158" s="31"/>
      <c r="F158" s="32">
        <f>F147+F157</f>
        <v>565</v>
      </c>
      <c r="G158" s="32">
        <f t="shared" ref="G158" si="72">G147+G157</f>
        <v>22.860000000000003</v>
      </c>
      <c r="H158" s="32">
        <f t="shared" ref="H158" si="73">H147+H157</f>
        <v>22.18</v>
      </c>
      <c r="I158" s="32">
        <f t="shared" ref="I158" si="74">I147+I157</f>
        <v>62.48</v>
      </c>
      <c r="J158" s="32">
        <f t="shared" ref="J158:L158" si="75">J147+J157</f>
        <v>543.24999999999989</v>
      </c>
      <c r="K158" s="32"/>
      <c r="L158" s="32">
        <f t="shared" si="75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56</v>
      </c>
      <c r="F159" s="40">
        <v>150</v>
      </c>
      <c r="G159" s="40">
        <v>29.7</v>
      </c>
      <c r="H159" s="40">
        <v>10.7</v>
      </c>
      <c r="I159" s="40">
        <v>21.7</v>
      </c>
      <c r="J159" s="40">
        <v>301.2</v>
      </c>
      <c r="K159" s="41" t="s">
        <v>59</v>
      </c>
      <c r="L159" s="40"/>
    </row>
    <row r="160" spans="1:12" ht="15" x14ac:dyDescent="0.25">
      <c r="A160" s="23"/>
      <c r="B160" s="15"/>
      <c r="C160" s="11"/>
      <c r="D160" s="6"/>
      <c r="E160" s="42" t="s">
        <v>74</v>
      </c>
      <c r="F160" s="43">
        <v>20</v>
      </c>
      <c r="G160" s="43">
        <v>0.2</v>
      </c>
      <c r="H160" s="43" t="s">
        <v>44</v>
      </c>
      <c r="I160" s="43">
        <v>14.4</v>
      </c>
      <c r="J160" s="43">
        <v>58</v>
      </c>
      <c r="K160" s="44" t="s">
        <v>48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50</v>
      </c>
      <c r="F161" s="43">
        <v>200</v>
      </c>
      <c r="G161" s="43">
        <v>0.3</v>
      </c>
      <c r="H161" s="43">
        <v>0.1</v>
      </c>
      <c r="I161" s="43">
        <v>10.3</v>
      </c>
      <c r="J161" s="43">
        <v>42.8</v>
      </c>
      <c r="K161" s="44" t="s">
        <v>52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66</v>
      </c>
      <c r="F162" s="43">
        <v>30</v>
      </c>
      <c r="G162" s="43">
        <v>2.37</v>
      </c>
      <c r="H162" s="43">
        <v>0.3</v>
      </c>
      <c r="I162" s="43">
        <v>14.49</v>
      </c>
      <c r="J162" s="43">
        <v>70.5</v>
      </c>
      <c r="K162" s="44" t="s">
        <v>48</v>
      </c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400</v>
      </c>
      <c r="G166" s="19">
        <f t="shared" ref="G166:J166" si="76">SUM(G159:G165)</f>
        <v>32.57</v>
      </c>
      <c r="H166" s="19">
        <f t="shared" si="76"/>
        <v>11.1</v>
      </c>
      <c r="I166" s="19">
        <f t="shared" si="76"/>
        <v>60.890000000000008</v>
      </c>
      <c r="J166" s="19">
        <f t="shared" si="76"/>
        <v>472.5</v>
      </c>
      <c r="K166" s="25"/>
      <c r="L166" s="19">
        <f t="shared" ref="L166" si="77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8">SUM(G167:G175)</f>
        <v>0</v>
      </c>
      <c r="H176" s="19">
        <f t="shared" si="78"/>
        <v>0</v>
      </c>
      <c r="I176" s="19">
        <f t="shared" si="78"/>
        <v>0</v>
      </c>
      <c r="J176" s="19">
        <f t="shared" si="78"/>
        <v>0</v>
      </c>
      <c r="K176" s="25"/>
      <c r="L176" s="19">
        <f t="shared" ref="L176" si="79">SUM(L167:L175)</f>
        <v>0</v>
      </c>
    </row>
    <row r="177" spans="1:12" ht="15" customHeight="1" thickBot="1" x14ac:dyDescent="0.25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400</v>
      </c>
      <c r="G177" s="32">
        <f t="shared" ref="G177" si="80">G166+G176</f>
        <v>32.57</v>
      </c>
      <c r="H177" s="32">
        <f t="shared" ref="H177" si="81">H166+H176</f>
        <v>11.1</v>
      </c>
      <c r="I177" s="32">
        <f t="shared" ref="I177" si="82">I166+I176</f>
        <v>60.890000000000008</v>
      </c>
      <c r="J177" s="32">
        <f t="shared" ref="J177:L177" si="83">J166+J176</f>
        <v>472.5</v>
      </c>
      <c r="K177" s="32"/>
      <c r="L177" s="32">
        <f t="shared" si="83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70</v>
      </c>
      <c r="F178" s="40">
        <v>150</v>
      </c>
      <c r="G178" s="40">
        <v>3.7</v>
      </c>
      <c r="H178" s="40">
        <v>4.8</v>
      </c>
      <c r="I178" s="40">
        <v>36.5</v>
      </c>
      <c r="J178" s="40">
        <v>203.5</v>
      </c>
      <c r="K178" s="41" t="s">
        <v>72</v>
      </c>
      <c r="L178" s="40"/>
    </row>
    <row r="179" spans="1:12" ht="15" x14ac:dyDescent="0.25">
      <c r="A179" s="23"/>
      <c r="B179" s="15"/>
      <c r="C179" s="11"/>
      <c r="D179" s="6"/>
      <c r="E179" s="42" t="s">
        <v>86</v>
      </c>
      <c r="F179" s="43">
        <v>100</v>
      </c>
      <c r="G179" s="43">
        <v>18.87</v>
      </c>
      <c r="H179" s="43">
        <v>22</v>
      </c>
      <c r="I179" s="43">
        <v>5.5</v>
      </c>
      <c r="J179" s="43">
        <v>295.75</v>
      </c>
      <c r="K179" s="44" t="s">
        <v>87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200</v>
      </c>
      <c r="G180" s="43">
        <v>0.2</v>
      </c>
      <c r="H180" s="43" t="s">
        <v>44</v>
      </c>
      <c r="I180" s="43">
        <v>6.5</v>
      </c>
      <c r="J180" s="43">
        <v>26.8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42</v>
      </c>
      <c r="F181" s="43">
        <v>25</v>
      </c>
      <c r="G181" s="43">
        <v>1.98</v>
      </c>
      <c r="H181" s="43">
        <v>0.25</v>
      </c>
      <c r="I181" s="43">
        <v>12.08</v>
      </c>
      <c r="J181" s="43">
        <v>58.75</v>
      </c>
      <c r="K181" s="44" t="s">
        <v>48</v>
      </c>
      <c r="L181" s="43"/>
    </row>
    <row r="182" spans="1:12" ht="15" x14ac:dyDescent="0.25">
      <c r="A182" s="23"/>
      <c r="B182" s="15"/>
      <c r="C182" s="11"/>
      <c r="D182" s="7"/>
      <c r="E182" s="42" t="s">
        <v>43</v>
      </c>
      <c r="F182" s="43">
        <v>30</v>
      </c>
      <c r="G182" s="43">
        <v>1.98</v>
      </c>
      <c r="H182" s="43">
        <v>0.33</v>
      </c>
      <c r="I182" s="43">
        <v>12.3</v>
      </c>
      <c r="J182" s="43">
        <v>61.8</v>
      </c>
      <c r="K182" s="44" t="s">
        <v>48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 t="s">
        <v>88</v>
      </c>
      <c r="F184" s="43">
        <v>100</v>
      </c>
      <c r="G184" s="43">
        <v>2.67</v>
      </c>
      <c r="H184" s="43">
        <v>10.17</v>
      </c>
      <c r="I184" s="43">
        <v>10.33</v>
      </c>
      <c r="J184" s="43">
        <v>142.83000000000001</v>
      </c>
      <c r="K184" s="44" t="s">
        <v>89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605</v>
      </c>
      <c r="G186" s="19">
        <f>SUM(G178:G185)</f>
        <v>29.4</v>
      </c>
      <c r="H186" s="19">
        <f>SUM(H178:H185)</f>
        <v>37.549999999999997</v>
      </c>
      <c r="I186" s="19">
        <f>SUM(I178:I185)</f>
        <v>83.21</v>
      </c>
      <c r="J186" s="19">
        <f>SUM(J178:J185)</f>
        <v>789.43</v>
      </c>
      <c r="K186" s="25"/>
      <c r="L186" s="19">
        <f>SUM(L178:L185)</f>
        <v>0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" customHeight="1" thickBot="1" x14ac:dyDescent="0.25">
      <c r="A197" s="29">
        <f>A178</f>
        <v>2</v>
      </c>
      <c r="B197" s="30">
        <f>B178</f>
        <v>5</v>
      </c>
      <c r="C197" s="51" t="s">
        <v>4</v>
      </c>
      <c r="D197" s="52"/>
      <c r="E197" s="31"/>
      <c r="F197" s="32">
        <f>F186+F196</f>
        <v>605</v>
      </c>
      <c r="G197" s="32">
        <f t="shared" ref="G197" si="86">G186+G196</f>
        <v>29.4</v>
      </c>
      <c r="H197" s="32">
        <f t="shared" ref="H197" si="87">H186+H196</f>
        <v>37.549999999999997</v>
      </c>
      <c r="I197" s="32">
        <f t="shared" ref="I197" si="88">I186+I196</f>
        <v>83.21</v>
      </c>
      <c r="J197" s="32">
        <f t="shared" ref="J197:L197" si="89">J186+J196</f>
        <v>789.43</v>
      </c>
      <c r="K197" s="32"/>
      <c r="L197" s="32">
        <f t="shared" si="89"/>
        <v>0</v>
      </c>
    </row>
    <row r="198" spans="1:12" ht="13.5" customHeight="1" thickBot="1" x14ac:dyDescent="0.25">
      <c r="A198" s="27"/>
      <c r="B198" s="28"/>
      <c r="C198" s="53" t="s">
        <v>5</v>
      </c>
      <c r="D198" s="53"/>
      <c r="E198" s="53"/>
      <c r="F198" s="34">
        <f>(F24+F43+F62+F81+F100+F119+F138+F158+F177+F197)/(IF(F24=0,0,1)+IF(F43=0,0,1)+IF(F62=0,0,1)+IF(F81=0,0,1)+IF(F100=0,0,1)+IF(F119=0,0,1)+IF(F138=0,0,1)+IF(F158=0,0,1)+IF(F177=0,0,1)+IF(F197=0,0,1))</f>
        <v>495.5</v>
      </c>
      <c r="G198" s="34">
        <f>(G24+G43+G62+G81+G100+G119+G138+G158+G177+G197)/(IF(G24=0,0,1)+IF(G43=0,0,1)+IF(G62=0,0,1)+IF(G81=0,0,1)+IF(G100=0,0,1)+IF(G119=0,0,1)+IF(G138=0,0,1)+IF(G158=0,0,1)+IF(G177=0,0,1)+IF(G197=0,0,1))</f>
        <v>25.475000000000001</v>
      </c>
      <c r="H198" s="34">
        <f>(H24+H43+H62+H81+H100+H119+H138+H158+H177+H197)/(IF(H24=0,0,1)+IF(H43=0,0,1)+IF(H62=0,0,1)+IF(H81=0,0,1)+IF(H100=0,0,1)+IF(H119=0,0,1)+IF(H138=0,0,1)+IF(H158=0,0,1)+IF(H177=0,0,1)+IF(H197=0,0,1))</f>
        <v>18.756</v>
      </c>
      <c r="I198" s="34">
        <f>(I24+I43+I62+I81+I100+I119+I138+I158+I177+I197)/(IF(I24=0,0,1)+IF(I43=0,0,1)+IF(I62=0,0,1)+IF(I81=0,0,1)+IF(I100=0,0,1)+IF(I119=0,0,1)+IF(I138=0,0,1)+IF(I158=0,0,1)+IF(I177=0,0,1)+IF(I197=0,0,1))</f>
        <v>66.64</v>
      </c>
      <c r="J198" s="34">
        <f>(J24+J43+J62+J81+J100+J119+J138+J158+J177+J197)/(IF(J24=0,0,1)+IF(J43=0,0,1)+IF(J62=0,0,1)+IF(J81=0,0,1)+IF(J100=0,0,1)+IF(J119=0,0,1)+IF(J138=0,0,1)+IF(J158=0,0,1)+IF(J177=0,0,1)+IF(J197=0,0,1))</f>
        <v>538.52700000000004</v>
      </c>
      <c r="K198" s="34"/>
      <c r="L198" s="34" t="e">
        <f>(L24+L43+L62+L81+L100+L119+L138+L158+L177+L197)/(IF(L24=0,0,1)+IF(L43=0,0,1)+IF(L62=0,0,1)+IF(L81=0,0,1)+IF(L100=0,0,1)+IF(L119=0,0,1)+IF(L138=0,0,1)+IF(L158=0,0,1)+IF(L177=0,0,1)+IF(L197=0,0,1))</f>
        <v>#DIV/0!</v>
      </c>
    </row>
  </sheetData>
  <mergeCells count="9">
    <mergeCell ref="C81:D81"/>
    <mergeCell ref="C100:D100"/>
    <mergeCell ref="C24:D24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2022-05-16T14:23:56Z</dcterms:created>
  <dcterms:modified xsi:type="dcterms:W3CDTF">2025-03-21T12:40:51Z</dcterms:modified>
</cp:coreProperties>
</file>